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102\Desktop\ДОКУМЕНТИ ПЗМУЛМГ\Переліки користувачів\"/>
    </mc:Choice>
  </mc:AlternateContent>
  <xr:revisionPtr revIDLastSave="0" documentId="13_ncr:1_{2B6AC3A8-03D1-47D8-9B6E-1ED95802DBE2}" xr6:coauthVersionLast="47" xr6:coauthVersionMax="47" xr10:uidLastSave="{00000000-0000-0000-0000-000000000000}"/>
  <bookViews>
    <workbookView xWindow="-120" yWindow="-120" windowWidth="29040" windowHeight="15720" xr2:uid="{1E84D47D-1F13-474C-AB1E-34FFA3372DB6}"/>
  </bookViews>
  <sheets>
    <sheet name="Аркуш1" sheetId="1" r:id="rId1"/>
  </sheets>
  <definedNames>
    <definedName name="_xlnm.Print_Titles" localSheetId="0">Аркуш1!$3:$4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G65" i="1"/>
  <c r="H65" i="1"/>
  <c r="E65" i="1"/>
  <c r="F64" i="1"/>
  <c r="H5" i="1"/>
  <c r="G5" i="1"/>
  <c r="F5" i="1"/>
  <c r="E5" i="1"/>
  <c r="E18" i="1" s="1"/>
  <c r="F33" i="1"/>
  <c r="G33" i="1"/>
  <c r="H33" i="1"/>
  <c r="E33" i="1"/>
  <c r="G18" i="1" l="1"/>
  <c r="F18" i="1"/>
  <c r="H18" i="1" l="1"/>
  <c r="H64" i="1"/>
  <c r="G64" i="1"/>
  <c r="E64" i="1"/>
</calcChain>
</file>

<file path=xl/sharedStrings.xml><?xml version="1.0" encoding="utf-8"?>
<sst xmlns="http://schemas.openxmlformats.org/spreadsheetml/2006/main" count="128" uniqueCount="82">
  <si>
    <t>№ з/п</t>
  </si>
  <si>
    <t>Володимирський, Луцький</t>
  </si>
  <si>
    <t>Камінь-Каширський</t>
  </si>
  <si>
    <t>Луцький</t>
  </si>
  <si>
    <t>Ковельський</t>
  </si>
  <si>
    <t>ДАЛР - усього</t>
  </si>
  <si>
    <t xml:space="preserve">Камінь-Каширський </t>
  </si>
  <si>
    <t xml:space="preserve">Ковельський </t>
  </si>
  <si>
    <t>Камінь-Каширський, Луцький</t>
  </si>
  <si>
    <t>Володимирський</t>
  </si>
  <si>
    <t>Камінь-Каширський, Ковельський</t>
  </si>
  <si>
    <t>лісові</t>
  </si>
  <si>
    <t>польові</t>
  </si>
  <si>
    <t xml:space="preserve"> УТМР - усього</t>
  </si>
  <si>
    <t>ІНШІ - усього</t>
  </si>
  <si>
    <t>водно-болотні</t>
  </si>
  <si>
    <t>код ЄДРПОУ</t>
  </si>
  <si>
    <t>43250603</t>
  </si>
  <si>
    <t>Громадська організація "Мисливсько-рибальський клуб "Наболоцький"</t>
  </si>
  <si>
    <t>Громадська організація "Мисливсько-рибальський клуб "Стохід-Козацький"</t>
  </si>
  <si>
    <t>Громадська організація "СТО-ХОДІВ"</t>
  </si>
  <si>
    <t>Громадська організація "Товариство мисливців "Цир"</t>
  </si>
  <si>
    <t>Громадська організація "Товариство мисливців та рибалок "Горинь"</t>
  </si>
  <si>
    <t>Громадська організація "Товариство мисливців та рибалок "Легіон"</t>
  </si>
  <si>
    <t>Державне підприємство "Волинський військовий лісгосп"</t>
  </si>
  <si>
    <t>Маневицьке районне мисливське товариство "Троянівське"</t>
  </si>
  <si>
    <t>Мале приватне підприємство "Вероніка"</t>
  </si>
  <si>
    <t>Приватне підприємство "Садівська Дача"</t>
  </si>
  <si>
    <t>Приватне підприємство "Хуберт"</t>
  </si>
  <si>
    <t>Товариство з обмеженою відповідальністю "Вікінг"</t>
  </si>
  <si>
    <t>Товариство з обмеженою відповідальністю "ВЕСТА М"</t>
  </si>
  <si>
    <t>Товариство з обмеженою відповідальністю "ВУЛФ-К"</t>
  </si>
  <si>
    <t>Товариство з обмеженою відповідальністю "ДОФ АРБО"</t>
  </si>
  <si>
    <t>Товариство з обмеженою відповідальністю "Ішів"</t>
  </si>
  <si>
    <t>Товариство з обмеженою відповідальністю "Ковельсільмаш"</t>
  </si>
  <si>
    <t>Товариство з обмеженою відповідальністю "Майдан "Мисливський"</t>
  </si>
  <si>
    <t>Товариство з обмеженою відповідальністю "Павлівське мисливське господарство"</t>
  </si>
  <si>
    <t>Товариство з обмеженою відповідальністю "Поліський єгер"</t>
  </si>
  <si>
    <t>Товариство з обмеженою відповідальністю "Станово"</t>
  </si>
  <si>
    <t>Товариство з обмеженою відповідальністю "Устилуг"</t>
  </si>
  <si>
    <t>Товариство з обмеженою відповідальністю "Шацьке мисливське господарство"</t>
  </si>
  <si>
    <t>Фермерське господарство "Соломія плюс"</t>
  </si>
  <si>
    <t>Товариство з обмеженою відповідальністю "Хантер -К"</t>
  </si>
  <si>
    <t>Приватне підприємство "Гриф+"</t>
  </si>
  <si>
    <t>Всього</t>
  </si>
  <si>
    <t>Площа наданих у користування мисливських угідь, га</t>
  </si>
  <si>
    <t>Місце розташування мисливських угідь (адміністративний район)</t>
  </si>
  <si>
    <t>Повне найменування користувача мисливських угідь</t>
  </si>
  <si>
    <t>Шацький національний природний парк</t>
  </si>
  <si>
    <t>Волинська обласна організація Українського товариства мисливців і рибалок</t>
  </si>
  <si>
    <t>Володимир-Волинська районна організація  Українського товариства мисливців і рибалок</t>
  </si>
  <si>
    <t>Iваничiвська районна організація Українського товариства мисливців і рибалок</t>
  </si>
  <si>
    <t>К-Каширська районна організація Українського товариства мисливців та рибалок</t>
  </si>
  <si>
    <t>Ковельська міськрайонна організація  Українського товариства мисливців та рибалок</t>
  </si>
  <si>
    <t>Локачинська районна організація Українського товариства мисливців і рибалок</t>
  </si>
  <si>
    <t>Луцька районна організація Українського товариства мисливців і рибалок</t>
  </si>
  <si>
    <t>Любешiвська районна громадська організація  Українського товариства мисливців та рибалок</t>
  </si>
  <si>
    <t>Любомльська районна організація Українського товариства мисливців і рибалок</t>
  </si>
  <si>
    <t>Маневицька районна організація Українського товариства мисливців і рибалок</t>
  </si>
  <si>
    <t>Рожищенська районна громадській організація  Українського товариства мисливців та рибалок</t>
  </si>
  <si>
    <t>Старовижiвська районна організація Українського товариства мисливців та рибалок</t>
  </si>
  <si>
    <t>Шацька районна організація Українського товариства мисливців і рибалок</t>
  </si>
  <si>
    <t>Ратнiвська районна організація Українського товариства мисливців і рибалок</t>
  </si>
  <si>
    <t>Громадська організація  "Лісомисливське об'єднання  "Буг"</t>
  </si>
  <si>
    <t>Приватне підприємство "Спец-Буг"</t>
  </si>
  <si>
    <t>Товариство з обмеженою відповідальністю  "Мисливське господарство Відродження"</t>
  </si>
  <si>
    <t>Турійське районне товариство мисливців і рибалок "Тур"</t>
  </si>
  <si>
    <t>"Мисливська дільниця № 1" Володимир-Волинського надлісництва</t>
  </si>
  <si>
    <t>"Мисливська дільниця № 2" Камінь-Каширського надлісництва</t>
  </si>
  <si>
    <t>"Мисливська дільниця № 4 (Колківська)" Ківерцівського надлісництва</t>
  </si>
  <si>
    <t xml:space="preserve">"Мисливська дільниця № 5" Ковельського надлісництва </t>
  </si>
  <si>
    <t>"Мисливська дільниця № 6" Любешівського надлісництва</t>
  </si>
  <si>
    <t>"Мисливська дільниця № 7" Любомльського надлісництва</t>
  </si>
  <si>
    <t>"Мисливська дільниця № 8 (Маневицька)"  Маневицького надлісництва</t>
  </si>
  <si>
    <t>"Мисливська дільниця № 9 (Городоцька)" Маневицького надлісництва,</t>
  </si>
  <si>
    <t>"Мисливська дільниця № 10" Ратнівського надлісництва</t>
  </si>
  <si>
    <t>Інформація про користувачів мисливських угідь</t>
  </si>
  <si>
    <t>Волинської області станом на 01 травня 2025 року</t>
  </si>
  <si>
    <t>Волинська область  по користувачах- усього</t>
  </si>
  <si>
    <r>
      <t xml:space="preserve">Державне спеціалізоване господарське підприємство "Ліси України" - </t>
    </r>
    <r>
      <rPr>
        <b/>
        <sz val="12"/>
        <rFont val="Calibri"/>
        <family val="2"/>
        <charset val="204"/>
        <scheme val="minor"/>
      </rPr>
      <t>усього</t>
    </r>
    <r>
      <rPr>
        <sz val="12"/>
        <rFont val="Calibri"/>
        <family val="2"/>
        <charset val="204"/>
        <scheme val="minor"/>
      </rPr>
      <t xml:space="preserve">,     </t>
    </r>
  </si>
  <si>
    <t>в тому числі:</t>
  </si>
  <si>
    <t>"Мисливська дільниця №3 (Ківерцівська)" Ківерцівського надлісництва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</si>
</sst>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40C2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/>
    <xf numFmtId="0" fontId="2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4003-DB43-4FD9-82DF-09750DCEA605}">
  <dimension ref="A1:J65"/>
  <sheetViews>
    <sheetView tabSelected="1" zoomScale="145" zoomScaleNormal="14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A32" sqref="A32"/>
    </sheetView>
  </sheetViews>
  <sheetFormatPr defaultRowHeight="15" x14ac:dyDescent="0.25"/>
  <cols>
    <col min="1" max="1" width="5" customWidth="1"/>
    <col min="2" max="2" width="41.42578125" customWidth="1"/>
    <col min="3" max="3" width="11.7109375" customWidth="1"/>
    <col min="4" max="4" width="18" customWidth="1"/>
    <col min="5" max="5" width="13.85546875" customWidth="1"/>
    <col min="6" max="6" width="10.85546875" customWidth="1"/>
    <col min="7" max="7" width="11.85546875" customWidth="1"/>
    <col min="8" max="8" width="11.42578125" customWidth="1"/>
  </cols>
  <sheetData>
    <row r="1" spans="1:8" ht="21" x14ac:dyDescent="0.35">
      <c r="A1" s="57" t="s">
        <v>76</v>
      </c>
      <c r="B1" s="57"/>
      <c r="C1" s="57"/>
      <c r="D1" s="57"/>
      <c r="E1" s="57"/>
      <c r="F1" s="57"/>
      <c r="G1" s="57"/>
      <c r="H1" s="57"/>
    </row>
    <row r="2" spans="1:8" ht="21.75" thickBot="1" x14ac:dyDescent="0.4">
      <c r="A2" s="57" t="s">
        <v>77</v>
      </c>
      <c r="B2" s="57"/>
      <c r="C2" s="57"/>
      <c r="D2" s="57"/>
      <c r="E2" s="57"/>
      <c r="F2" s="57"/>
      <c r="G2" s="57"/>
      <c r="H2" s="57"/>
    </row>
    <row r="3" spans="1:8" ht="35.25" customHeight="1" x14ac:dyDescent="0.25">
      <c r="A3" s="58" t="s">
        <v>0</v>
      </c>
      <c r="B3" s="60" t="s">
        <v>47</v>
      </c>
      <c r="C3" s="60" t="s">
        <v>16</v>
      </c>
      <c r="D3" s="60" t="s">
        <v>46</v>
      </c>
      <c r="E3" s="60" t="s">
        <v>45</v>
      </c>
      <c r="F3" s="60"/>
      <c r="G3" s="60"/>
      <c r="H3" s="62"/>
    </row>
    <row r="4" spans="1:8" ht="45" customHeight="1" thickBot="1" x14ac:dyDescent="0.3">
      <c r="A4" s="59"/>
      <c r="B4" s="61"/>
      <c r="C4" s="61"/>
      <c r="D4" s="61"/>
      <c r="E4" s="13" t="s">
        <v>44</v>
      </c>
      <c r="F4" s="8" t="s">
        <v>11</v>
      </c>
      <c r="G4" s="8" t="s">
        <v>12</v>
      </c>
      <c r="H4" s="14" t="s">
        <v>15</v>
      </c>
    </row>
    <row r="5" spans="1:8" ht="31.5" x14ac:dyDescent="0.25">
      <c r="A5" s="54">
        <v>1</v>
      </c>
      <c r="B5" s="23" t="s">
        <v>79</v>
      </c>
      <c r="C5" s="65">
        <v>44768034</v>
      </c>
      <c r="D5" s="68"/>
      <c r="E5" s="70">
        <f>SUM(E7:E16)</f>
        <v>347760.30300000007</v>
      </c>
      <c r="F5" s="70">
        <f>SUM(F7:F16)</f>
        <v>237072.14</v>
      </c>
      <c r="G5" s="70">
        <f>SUM(G7:G16)</f>
        <v>85681.288</v>
      </c>
      <c r="H5" s="63">
        <f>SUM(H7:H16)</f>
        <v>25006.870000000003</v>
      </c>
    </row>
    <row r="6" spans="1:8" ht="15.75" x14ac:dyDescent="0.25">
      <c r="A6" s="55"/>
      <c r="B6" s="53" t="s">
        <v>80</v>
      </c>
      <c r="C6" s="66"/>
      <c r="D6" s="69"/>
      <c r="E6" s="71"/>
      <c r="F6" s="71"/>
      <c r="G6" s="71"/>
      <c r="H6" s="64"/>
    </row>
    <row r="7" spans="1:8" ht="31.5" x14ac:dyDescent="0.25">
      <c r="A7" s="55"/>
      <c r="B7" s="24" t="s">
        <v>67</v>
      </c>
      <c r="C7" s="67"/>
      <c r="D7" s="24" t="s">
        <v>1</v>
      </c>
      <c r="E7" s="25">
        <v>88569.323000000004</v>
      </c>
      <c r="F7" s="26">
        <v>18317.64</v>
      </c>
      <c r="G7" s="26">
        <v>62864.752999999997</v>
      </c>
      <c r="H7" s="27">
        <v>7386.93</v>
      </c>
    </row>
    <row r="8" spans="1:8" ht="31.5" x14ac:dyDescent="0.25">
      <c r="A8" s="55"/>
      <c r="B8" s="24" t="s">
        <v>68</v>
      </c>
      <c r="C8" s="67"/>
      <c r="D8" s="24" t="s">
        <v>2</v>
      </c>
      <c r="E8" s="25">
        <v>24440.9</v>
      </c>
      <c r="F8" s="26">
        <v>24440.9</v>
      </c>
      <c r="G8" s="26"/>
      <c r="H8" s="27"/>
    </row>
    <row r="9" spans="1:8" ht="47.25" x14ac:dyDescent="0.25">
      <c r="A9" s="55"/>
      <c r="B9" s="24" t="s">
        <v>81</v>
      </c>
      <c r="C9" s="67"/>
      <c r="D9" s="24" t="s">
        <v>3</v>
      </c>
      <c r="E9" s="25">
        <v>9412.6</v>
      </c>
      <c r="F9" s="26">
        <v>9412.6</v>
      </c>
      <c r="G9" s="26"/>
      <c r="H9" s="27"/>
    </row>
    <row r="10" spans="1:8" ht="47.25" x14ac:dyDescent="0.25">
      <c r="A10" s="55"/>
      <c r="B10" s="24" t="s">
        <v>69</v>
      </c>
      <c r="C10" s="67"/>
      <c r="D10" s="24" t="s">
        <v>3</v>
      </c>
      <c r="E10" s="25">
        <v>10971.1</v>
      </c>
      <c r="F10" s="26"/>
      <c r="G10" s="26">
        <v>10971.1</v>
      </c>
      <c r="H10" s="27"/>
    </row>
    <row r="11" spans="1:8" ht="31.5" x14ac:dyDescent="0.25">
      <c r="A11" s="55"/>
      <c r="B11" s="24" t="s">
        <v>70</v>
      </c>
      <c r="C11" s="67"/>
      <c r="D11" s="24" t="s">
        <v>4</v>
      </c>
      <c r="E11" s="25">
        <v>25842.5</v>
      </c>
      <c r="F11" s="26">
        <v>25734.1</v>
      </c>
      <c r="G11" s="26"/>
      <c r="H11" s="27">
        <v>108.4</v>
      </c>
    </row>
    <row r="12" spans="1:8" ht="31.5" x14ac:dyDescent="0.25">
      <c r="A12" s="55"/>
      <c r="B12" s="24" t="s">
        <v>71</v>
      </c>
      <c r="C12" s="67"/>
      <c r="D12" s="24" t="s">
        <v>2</v>
      </c>
      <c r="E12" s="25">
        <v>53553.7</v>
      </c>
      <c r="F12" s="26">
        <v>38654.699999999997</v>
      </c>
      <c r="G12" s="26">
        <v>3870</v>
      </c>
      <c r="H12" s="27">
        <v>11029</v>
      </c>
    </row>
    <row r="13" spans="1:8" ht="31.5" x14ac:dyDescent="0.25">
      <c r="A13" s="55"/>
      <c r="B13" s="24" t="s">
        <v>72</v>
      </c>
      <c r="C13" s="67"/>
      <c r="D13" s="24" t="s">
        <v>4</v>
      </c>
      <c r="E13" s="25">
        <v>24517.200000000001</v>
      </c>
      <c r="F13" s="26">
        <v>24517.200000000001</v>
      </c>
      <c r="G13" s="26"/>
      <c r="H13" s="27"/>
    </row>
    <row r="14" spans="1:8" ht="47.25" x14ac:dyDescent="0.25">
      <c r="A14" s="55"/>
      <c r="B14" s="24" t="s">
        <v>73</v>
      </c>
      <c r="C14" s="67"/>
      <c r="D14" s="24" t="s">
        <v>2</v>
      </c>
      <c r="E14" s="25">
        <v>34097.56</v>
      </c>
      <c r="F14" s="26">
        <v>30323.200000000001</v>
      </c>
      <c r="G14" s="26">
        <v>1961.0350000000001</v>
      </c>
      <c r="H14" s="27">
        <v>1813.32</v>
      </c>
    </row>
    <row r="15" spans="1:8" ht="47.25" x14ac:dyDescent="0.25">
      <c r="A15" s="55"/>
      <c r="B15" s="24" t="s">
        <v>74</v>
      </c>
      <c r="C15" s="67"/>
      <c r="D15" s="24" t="s">
        <v>2</v>
      </c>
      <c r="E15" s="25">
        <v>27960.7</v>
      </c>
      <c r="F15" s="26">
        <v>26963.1</v>
      </c>
      <c r="G15" s="26">
        <v>874.4</v>
      </c>
      <c r="H15" s="27">
        <v>123.2</v>
      </c>
    </row>
    <row r="16" spans="1:8" ht="31.5" x14ac:dyDescent="0.25">
      <c r="A16" s="56"/>
      <c r="B16" s="24" t="s">
        <v>75</v>
      </c>
      <c r="C16" s="67"/>
      <c r="D16" s="24" t="s">
        <v>4</v>
      </c>
      <c r="E16" s="25">
        <v>48394.720000000001</v>
      </c>
      <c r="F16" s="26">
        <v>38708.699999999997</v>
      </c>
      <c r="G16" s="26">
        <v>5140</v>
      </c>
      <c r="H16" s="27">
        <v>4546.0200000000004</v>
      </c>
    </row>
    <row r="17" spans="1:8" ht="32.25" thickBot="1" x14ac:dyDescent="0.3">
      <c r="A17" s="4">
        <v>2</v>
      </c>
      <c r="B17" s="28" t="s">
        <v>48</v>
      </c>
      <c r="C17" s="16">
        <v>2139363</v>
      </c>
      <c r="D17" s="29" t="s">
        <v>4</v>
      </c>
      <c r="E17" s="30">
        <v>28863</v>
      </c>
      <c r="F17" s="31">
        <v>14465</v>
      </c>
      <c r="G17" s="31">
        <v>5981</v>
      </c>
      <c r="H17" s="32">
        <v>8417</v>
      </c>
    </row>
    <row r="18" spans="1:8" ht="15.75" customHeight="1" thickBot="1" x14ac:dyDescent="0.3">
      <c r="A18" s="7"/>
      <c r="B18" s="33" t="s">
        <v>5</v>
      </c>
      <c r="C18" s="17"/>
      <c r="D18" s="34"/>
      <c r="E18" s="35">
        <f>SUM(E5+E17)</f>
        <v>376623.30300000007</v>
      </c>
      <c r="F18" s="35">
        <f>SUM(F5+F17)</f>
        <v>251537.14</v>
      </c>
      <c r="G18" s="35">
        <f>SUM(G5+G17)</f>
        <v>91662.288</v>
      </c>
      <c r="H18" s="36">
        <f>SUM(H5+H17)</f>
        <v>33423.870000000003</v>
      </c>
    </row>
    <row r="19" spans="1:8" ht="47.25" x14ac:dyDescent="0.25">
      <c r="A19" s="1">
        <v>3</v>
      </c>
      <c r="B19" s="37" t="s">
        <v>49</v>
      </c>
      <c r="C19" s="18">
        <v>3928263</v>
      </c>
      <c r="D19" s="23" t="s">
        <v>3</v>
      </c>
      <c r="E19" s="38">
        <v>17877.8223</v>
      </c>
      <c r="F19" s="39">
        <v>11189.6</v>
      </c>
      <c r="G19" s="39">
        <v>5987.9942000000001</v>
      </c>
      <c r="H19" s="40">
        <v>700.22810000000004</v>
      </c>
    </row>
    <row r="20" spans="1:8" ht="47.25" x14ac:dyDescent="0.25">
      <c r="A20" s="2">
        <v>4</v>
      </c>
      <c r="B20" s="24" t="s">
        <v>50</v>
      </c>
      <c r="C20" s="9">
        <v>37029072</v>
      </c>
      <c r="D20" s="24" t="s">
        <v>9</v>
      </c>
      <c r="E20" s="41">
        <v>24286.710800000001</v>
      </c>
      <c r="F20" s="26">
        <v>1348.6502</v>
      </c>
      <c r="G20" s="26">
        <v>19213.400600000001</v>
      </c>
      <c r="H20" s="27">
        <v>3724.66</v>
      </c>
    </row>
    <row r="21" spans="1:8" ht="47.25" x14ac:dyDescent="0.25">
      <c r="A21" s="2">
        <v>5</v>
      </c>
      <c r="B21" s="24" t="s">
        <v>51</v>
      </c>
      <c r="C21" s="9">
        <v>36709173</v>
      </c>
      <c r="D21" s="24" t="s">
        <v>9</v>
      </c>
      <c r="E21" s="41">
        <v>24656.1266</v>
      </c>
      <c r="F21" s="26">
        <v>2049</v>
      </c>
      <c r="G21" s="26">
        <v>21153.151000000002</v>
      </c>
      <c r="H21" s="27">
        <v>1453.9756</v>
      </c>
    </row>
    <row r="22" spans="1:8" ht="47.25" x14ac:dyDescent="0.25">
      <c r="A22" s="2">
        <v>6</v>
      </c>
      <c r="B22" s="24" t="s">
        <v>52</v>
      </c>
      <c r="C22" s="9">
        <v>37490432</v>
      </c>
      <c r="D22" s="24" t="s">
        <v>6</v>
      </c>
      <c r="E22" s="41">
        <v>71849.190900000001</v>
      </c>
      <c r="F22" s="26">
        <v>9564.5</v>
      </c>
      <c r="G22" s="26">
        <v>16909.690910000001</v>
      </c>
      <c r="H22" s="27">
        <v>45375</v>
      </c>
    </row>
    <row r="23" spans="1:8" ht="47.25" x14ac:dyDescent="0.25">
      <c r="A23" s="2">
        <v>7</v>
      </c>
      <c r="B23" s="42" t="s">
        <v>53</v>
      </c>
      <c r="C23" s="10">
        <v>25744049</v>
      </c>
      <c r="D23" s="24" t="s">
        <v>4</v>
      </c>
      <c r="E23" s="41">
        <v>40545.124499999998</v>
      </c>
      <c r="F23" s="26"/>
      <c r="G23" s="26">
        <v>36874.110800000002</v>
      </c>
      <c r="H23" s="27">
        <v>3671.0137</v>
      </c>
    </row>
    <row r="24" spans="1:8" ht="47.25" x14ac:dyDescent="0.25">
      <c r="A24" s="2">
        <v>8</v>
      </c>
      <c r="B24" s="42" t="s">
        <v>54</v>
      </c>
      <c r="C24" s="10">
        <v>36709566</v>
      </c>
      <c r="D24" s="24" t="s">
        <v>9</v>
      </c>
      <c r="E24" s="41">
        <v>21864.791399999998</v>
      </c>
      <c r="F24" s="26">
        <v>466.4</v>
      </c>
      <c r="G24" s="26">
        <v>18699.677800000001</v>
      </c>
      <c r="H24" s="27">
        <v>2698.7136</v>
      </c>
    </row>
    <row r="25" spans="1:8" ht="47.25" x14ac:dyDescent="0.25">
      <c r="A25" s="2">
        <v>9</v>
      </c>
      <c r="B25" s="42" t="s">
        <v>55</v>
      </c>
      <c r="C25" s="10">
        <v>37537695</v>
      </c>
      <c r="D25" s="24" t="s">
        <v>3</v>
      </c>
      <c r="E25" s="41">
        <v>37689.755599999997</v>
      </c>
      <c r="F25" s="26">
        <v>4541.8999999999996</v>
      </c>
      <c r="G25" s="26">
        <v>28447.855599999999</v>
      </c>
      <c r="H25" s="27">
        <v>4700</v>
      </c>
    </row>
    <row r="26" spans="1:8" ht="47.25" x14ac:dyDescent="0.25">
      <c r="A26" s="2">
        <v>10</v>
      </c>
      <c r="B26" s="42" t="s">
        <v>56</v>
      </c>
      <c r="C26" s="10">
        <v>37300258</v>
      </c>
      <c r="D26" s="24" t="s">
        <v>6</v>
      </c>
      <c r="E26" s="41">
        <v>36236.949999999997</v>
      </c>
      <c r="F26" s="26">
        <v>6445.5</v>
      </c>
      <c r="G26" s="26">
        <v>12911.45</v>
      </c>
      <c r="H26" s="27">
        <v>16880</v>
      </c>
    </row>
    <row r="27" spans="1:8" ht="47.25" x14ac:dyDescent="0.25">
      <c r="A27" s="2">
        <v>11</v>
      </c>
      <c r="B27" s="24" t="s">
        <v>57</v>
      </c>
      <c r="C27" s="9">
        <v>37522034</v>
      </c>
      <c r="D27" s="24" t="s">
        <v>4</v>
      </c>
      <c r="E27" s="41">
        <v>31125.407999999999</v>
      </c>
      <c r="F27" s="26"/>
      <c r="G27" s="26">
        <v>25500.0144</v>
      </c>
      <c r="H27" s="27">
        <v>5625.3936000000003</v>
      </c>
    </row>
    <row r="28" spans="1:8" ht="47.25" x14ac:dyDescent="0.25">
      <c r="A28" s="2">
        <v>12</v>
      </c>
      <c r="B28" s="42" t="s">
        <v>58</v>
      </c>
      <c r="C28" s="10">
        <v>37442111</v>
      </c>
      <c r="D28" s="24" t="s">
        <v>6</v>
      </c>
      <c r="E28" s="41">
        <v>23616.920300000002</v>
      </c>
      <c r="F28" s="26">
        <v>10428.6</v>
      </c>
      <c r="G28" s="26">
        <v>12093.2503</v>
      </c>
      <c r="H28" s="27">
        <v>1095.07</v>
      </c>
    </row>
    <row r="29" spans="1:8" ht="47.25" x14ac:dyDescent="0.25">
      <c r="A29" s="2">
        <v>13</v>
      </c>
      <c r="B29" s="42" t="s">
        <v>62</v>
      </c>
      <c r="C29" s="10">
        <v>37236570</v>
      </c>
      <c r="D29" s="24" t="s">
        <v>4</v>
      </c>
      <c r="E29" s="41">
        <v>47335.313000000002</v>
      </c>
      <c r="F29" s="26">
        <v>8863.4</v>
      </c>
      <c r="G29" s="26">
        <v>28941.551299999999</v>
      </c>
      <c r="H29" s="27">
        <v>9530.3616999999995</v>
      </c>
    </row>
    <row r="30" spans="1:8" ht="47.25" x14ac:dyDescent="0.25">
      <c r="A30" s="2">
        <v>14</v>
      </c>
      <c r="B30" s="42" t="s">
        <v>59</v>
      </c>
      <c r="C30" s="10">
        <v>37273675</v>
      </c>
      <c r="D30" s="24" t="s">
        <v>3</v>
      </c>
      <c r="E30" s="41">
        <v>55207.510999999999</v>
      </c>
      <c r="F30" s="26">
        <v>11040.6</v>
      </c>
      <c r="G30" s="26">
        <v>41461.236100000002</v>
      </c>
      <c r="H30" s="27">
        <v>2705.6752999999999</v>
      </c>
    </row>
    <row r="31" spans="1:8" ht="47.25" x14ac:dyDescent="0.25">
      <c r="A31" s="2">
        <v>15</v>
      </c>
      <c r="B31" s="42" t="s">
        <v>60</v>
      </c>
      <c r="C31" s="10">
        <v>32934828</v>
      </c>
      <c r="D31" s="24" t="s">
        <v>4</v>
      </c>
      <c r="E31" s="41">
        <v>28689.0275</v>
      </c>
      <c r="F31" s="26">
        <v>16112</v>
      </c>
      <c r="G31" s="26">
        <v>8004.4690000000001</v>
      </c>
      <c r="H31" s="27">
        <v>4572.5585000000001</v>
      </c>
    </row>
    <row r="32" spans="1:8" ht="48" thickBot="1" x14ac:dyDescent="0.3">
      <c r="A32" s="3">
        <v>16</v>
      </c>
      <c r="B32" s="43" t="s">
        <v>61</v>
      </c>
      <c r="C32" s="19">
        <v>36717378</v>
      </c>
      <c r="D32" s="44" t="s">
        <v>4</v>
      </c>
      <c r="E32" s="45">
        <v>19220.759999999998</v>
      </c>
      <c r="F32" s="46">
        <v>3470.4</v>
      </c>
      <c r="G32" s="46">
        <v>11999.34</v>
      </c>
      <c r="H32" s="47">
        <v>3751.02</v>
      </c>
    </row>
    <row r="33" spans="1:8" ht="16.5" thickBot="1" x14ac:dyDescent="0.3">
      <c r="A33" s="5"/>
      <c r="B33" s="33" t="s">
        <v>13</v>
      </c>
      <c r="C33" s="17"/>
      <c r="D33" s="48"/>
      <c r="E33" s="35">
        <f>SUM(E19:E32)</f>
        <v>480201.41190000006</v>
      </c>
      <c r="F33" s="35">
        <f t="shared" ref="F33:H33" si="0">SUM(F19:F32)</f>
        <v>85520.550199999998</v>
      </c>
      <c r="G33" s="35">
        <f t="shared" si="0"/>
        <v>288197.19201000006</v>
      </c>
      <c r="H33" s="36">
        <f t="shared" si="0"/>
        <v>106483.67010000002</v>
      </c>
    </row>
    <row r="34" spans="1:8" ht="31.5" x14ac:dyDescent="0.25">
      <c r="A34" s="1">
        <v>17</v>
      </c>
      <c r="B34" s="23" t="s">
        <v>63</v>
      </c>
      <c r="C34" s="20">
        <v>45103050</v>
      </c>
      <c r="D34" s="23" t="s">
        <v>7</v>
      </c>
      <c r="E34" s="38">
        <v>10566</v>
      </c>
      <c r="F34" s="39"/>
      <c r="G34" s="39">
        <v>8648.8616999999995</v>
      </c>
      <c r="H34" s="40">
        <v>1917.1383000000001</v>
      </c>
    </row>
    <row r="35" spans="1:8" ht="31.5" x14ac:dyDescent="0.25">
      <c r="A35" s="2">
        <v>18</v>
      </c>
      <c r="B35" s="49" t="s">
        <v>18</v>
      </c>
      <c r="C35" s="12">
        <v>38717762</v>
      </c>
      <c r="D35" s="24" t="s">
        <v>2</v>
      </c>
      <c r="E35" s="41">
        <v>4759</v>
      </c>
      <c r="F35" s="21">
        <v>4714</v>
      </c>
      <c r="G35" s="21"/>
      <c r="H35" s="22">
        <v>45</v>
      </c>
    </row>
    <row r="36" spans="1:8" ht="31.5" x14ac:dyDescent="0.25">
      <c r="A36" s="2">
        <v>19</v>
      </c>
      <c r="B36" s="49" t="s">
        <v>19</v>
      </c>
      <c r="C36" s="12">
        <v>38474343</v>
      </c>
      <c r="D36" s="24" t="s">
        <v>4</v>
      </c>
      <c r="E36" s="41">
        <v>4482</v>
      </c>
      <c r="F36" s="21">
        <v>4482</v>
      </c>
      <c r="G36" s="21"/>
      <c r="H36" s="22"/>
    </row>
    <row r="37" spans="1:8" ht="31.5" x14ac:dyDescent="0.25">
      <c r="A37" s="2">
        <v>20</v>
      </c>
      <c r="B37" s="49" t="s">
        <v>20</v>
      </c>
      <c r="C37" s="12">
        <v>38971320</v>
      </c>
      <c r="D37" s="24" t="s">
        <v>2</v>
      </c>
      <c r="E37" s="41">
        <v>18359.5</v>
      </c>
      <c r="F37" s="21">
        <v>18359.5</v>
      </c>
      <c r="G37" s="21"/>
      <c r="H37" s="22"/>
    </row>
    <row r="38" spans="1:8" ht="31.5" x14ac:dyDescent="0.25">
      <c r="A38" s="2">
        <v>21</v>
      </c>
      <c r="B38" s="49" t="s">
        <v>21</v>
      </c>
      <c r="C38" s="12">
        <v>39022922</v>
      </c>
      <c r="D38" s="24" t="s">
        <v>3</v>
      </c>
      <c r="E38" s="41">
        <v>4838</v>
      </c>
      <c r="F38" s="21">
        <v>4838</v>
      </c>
      <c r="G38" s="21"/>
      <c r="H38" s="22"/>
    </row>
    <row r="39" spans="1:8" ht="31.5" x14ac:dyDescent="0.25">
      <c r="A39" s="2">
        <v>22</v>
      </c>
      <c r="B39" s="49" t="s">
        <v>22</v>
      </c>
      <c r="C39" s="12">
        <v>40308220</v>
      </c>
      <c r="D39" s="24" t="s">
        <v>3</v>
      </c>
      <c r="E39" s="41">
        <v>12061</v>
      </c>
      <c r="F39" s="21">
        <v>12061</v>
      </c>
      <c r="G39" s="21"/>
      <c r="H39" s="22"/>
    </row>
    <row r="40" spans="1:8" ht="31.5" x14ac:dyDescent="0.25">
      <c r="A40" s="2">
        <v>23</v>
      </c>
      <c r="B40" s="49" t="s">
        <v>23</v>
      </c>
      <c r="C40" s="12">
        <v>39230062</v>
      </c>
      <c r="D40" s="24" t="s">
        <v>2</v>
      </c>
      <c r="E40" s="41">
        <v>4148</v>
      </c>
      <c r="F40" s="21">
        <v>4148</v>
      </c>
      <c r="G40" s="21"/>
      <c r="H40" s="22"/>
    </row>
    <row r="41" spans="1:8" ht="31.5" x14ac:dyDescent="0.25">
      <c r="A41" s="2">
        <v>24</v>
      </c>
      <c r="B41" s="49" t="s">
        <v>24</v>
      </c>
      <c r="C41" s="12" t="s">
        <v>17</v>
      </c>
      <c r="D41" s="24" t="s">
        <v>4</v>
      </c>
      <c r="E41" s="41">
        <v>17345</v>
      </c>
      <c r="F41" s="26">
        <v>17345</v>
      </c>
      <c r="G41" s="26"/>
      <c r="H41" s="27"/>
    </row>
    <row r="42" spans="1:8" ht="31.5" x14ac:dyDescent="0.25">
      <c r="A42" s="2">
        <v>25</v>
      </c>
      <c r="B42" s="49" t="s">
        <v>25</v>
      </c>
      <c r="C42" s="12">
        <v>37302758</v>
      </c>
      <c r="D42" s="24" t="s">
        <v>2</v>
      </c>
      <c r="E42" s="41">
        <v>4217</v>
      </c>
      <c r="F42" s="21">
        <v>249</v>
      </c>
      <c r="G42" s="21">
        <v>3968</v>
      </c>
      <c r="H42" s="22"/>
    </row>
    <row r="43" spans="1:8" ht="31.5" x14ac:dyDescent="0.25">
      <c r="A43" s="2">
        <v>26</v>
      </c>
      <c r="B43" s="49" t="s">
        <v>26</v>
      </c>
      <c r="C43" s="12">
        <v>25083889</v>
      </c>
      <c r="D43" s="24" t="s">
        <v>4</v>
      </c>
      <c r="E43" s="41">
        <v>10677.622600000001</v>
      </c>
      <c r="F43" s="21">
        <v>10482.622600000001</v>
      </c>
      <c r="G43" s="21"/>
      <c r="H43" s="22">
        <v>195</v>
      </c>
    </row>
    <row r="44" spans="1:8" ht="15.75" x14ac:dyDescent="0.25">
      <c r="A44" s="2">
        <v>27</v>
      </c>
      <c r="B44" s="24" t="s">
        <v>43</v>
      </c>
      <c r="C44" s="9">
        <v>45277166</v>
      </c>
      <c r="D44" s="24" t="s">
        <v>3</v>
      </c>
      <c r="E44" s="41">
        <v>7243.65</v>
      </c>
      <c r="F44" s="26">
        <v>5130.8</v>
      </c>
      <c r="G44" s="26">
        <v>1544.85</v>
      </c>
      <c r="H44" s="27">
        <v>568</v>
      </c>
    </row>
    <row r="45" spans="1:8" ht="31.5" x14ac:dyDescent="0.25">
      <c r="A45" s="2">
        <v>28</v>
      </c>
      <c r="B45" s="49" t="s">
        <v>27</v>
      </c>
      <c r="C45" s="9">
        <v>38093416</v>
      </c>
      <c r="D45" s="24" t="s">
        <v>3</v>
      </c>
      <c r="E45" s="41">
        <v>4295</v>
      </c>
      <c r="F45" s="21">
        <v>4295</v>
      </c>
      <c r="G45" s="26"/>
      <c r="H45" s="27"/>
    </row>
    <row r="46" spans="1:8" ht="15.75" x14ac:dyDescent="0.25">
      <c r="A46" s="2">
        <v>29</v>
      </c>
      <c r="B46" s="24" t="s">
        <v>64</v>
      </c>
      <c r="C46" s="9">
        <v>44242902</v>
      </c>
      <c r="D46" s="24" t="s">
        <v>4</v>
      </c>
      <c r="E46" s="41">
        <v>8110.4234999999999</v>
      </c>
      <c r="F46" s="26">
        <v>8110.42</v>
      </c>
      <c r="G46" s="26"/>
      <c r="H46" s="27"/>
    </row>
    <row r="47" spans="1:8" ht="47.25" x14ac:dyDescent="0.25">
      <c r="A47" s="2">
        <v>30</v>
      </c>
      <c r="B47" s="49" t="s">
        <v>28</v>
      </c>
      <c r="C47" s="9">
        <v>36834421</v>
      </c>
      <c r="D47" s="24" t="s">
        <v>8</v>
      </c>
      <c r="E47" s="41">
        <v>7949</v>
      </c>
      <c r="F47" s="21">
        <v>7949</v>
      </c>
      <c r="G47" s="26"/>
      <c r="H47" s="27"/>
    </row>
    <row r="48" spans="1:8" ht="31.5" x14ac:dyDescent="0.25">
      <c r="A48" s="2">
        <v>31</v>
      </c>
      <c r="B48" s="49" t="s">
        <v>30</v>
      </c>
      <c r="C48" s="9">
        <v>38187053</v>
      </c>
      <c r="D48" s="24" t="s">
        <v>4</v>
      </c>
      <c r="E48" s="41">
        <v>3437.8</v>
      </c>
      <c r="F48" s="21">
        <v>3437.8</v>
      </c>
      <c r="G48" s="26"/>
      <c r="H48" s="27"/>
    </row>
    <row r="49" spans="1:8" ht="31.5" x14ac:dyDescent="0.25">
      <c r="A49" s="2">
        <v>32</v>
      </c>
      <c r="B49" s="49" t="s">
        <v>29</v>
      </c>
      <c r="C49" s="9">
        <v>30089601</v>
      </c>
      <c r="D49" s="24" t="s">
        <v>4</v>
      </c>
      <c r="E49" s="41">
        <v>15351.9</v>
      </c>
      <c r="F49" s="21">
        <v>15351.9</v>
      </c>
      <c r="G49" s="26"/>
      <c r="H49" s="27"/>
    </row>
    <row r="50" spans="1:8" ht="31.5" x14ac:dyDescent="0.25">
      <c r="A50" s="2">
        <v>33</v>
      </c>
      <c r="B50" s="49" t="s">
        <v>31</v>
      </c>
      <c r="C50" s="9">
        <v>37128704</v>
      </c>
      <c r="D50" s="24" t="s">
        <v>2</v>
      </c>
      <c r="E50" s="41">
        <v>13217</v>
      </c>
      <c r="F50" s="21">
        <v>13217</v>
      </c>
      <c r="G50" s="26"/>
      <c r="H50" s="27"/>
    </row>
    <row r="51" spans="1:8" ht="31.5" x14ac:dyDescent="0.25">
      <c r="A51" s="2">
        <v>34</v>
      </c>
      <c r="B51" s="49" t="s">
        <v>32</v>
      </c>
      <c r="C51" s="9">
        <v>31979936</v>
      </c>
      <c r="D51" s="24" t="s">
        <v>2</v>
      </c>
      <c r="E51" s="41">
        <v>3066</v>
      </c>
      <c r="F51" s="21">
        <v>3066</v>
      </c>
      <c r="G51" s="26"/>
      <c r="H51" s="27"/>
    </row>
    <row r="52" spans="1:8" ht="31.5" x14ac:dyDescent="0.25">
      <c r="A52" s="2">
        <v>35</v>
      </c>
      <c r="B52" s="49" t="s">
        <v>33</v>
      </c>
      <c r="C52" s="9">
        <v>35387693</v>
      </c>
      <c r="D52" s="24" t="s">
        <v>9</v>
      </c>
      <c r="E52" s="41">
        <v>14253</v>
      </c>
      <c r="F52" s="21">
        <v>14253</v>
      </c>
      <c r="G52" s="26"/>
      <c r="H52" s="27"/>
    </row>
    <row r="53" spans="1:8" ht="47.25" x14ac:dyDescent="0.25">
      <c r="A53" s="2">
        <v>36</v>
      </c>
      <c r="B53" s="49" t="s">
        <v>34</v>
      </c>
      <c r="C53" s="9">
        <v>34511517</v>
      </c>
      <c r="D53" s="24" t="s">
        <v>10</v>
      </c>
      <c r="E53" s="41">
        <v>15894.066000000001</v>
      </c>
      <c r="F53" s="21">
        <v>15894.066000000001</v>
      </c>
      <c r="G53" s="26"/>
      <c r="H53" s="27"/>
    </row>
    <row r="54" spans="1:8" ht="47.25" x14ac:dyDescent="0.25">
      <c r="A54" s="2">
        <v>37</v>
      </c>
      <c r="B54" s="49" t="s">
        <v>35</v>
      </c>
      <c r="C54" s="9">
        <v>37522081</v>
      </c>
      <c r="D54" s="24" t="s">
        <v>3</v>
      </c>
      <c r="E54" s="41">
        <v>8318</v>
      </c>
      <c r="F54" s="21">
        <v>8318</v>
      </c>
      <c r="G54" s="26"/>
      <c r="H54" s="27"/>
    </row>
    <row r="55" spans="1:8" ht="47.25" x14ac:dyDescent="0.25">
      <c r="A55" s="2">
        <v>38</v>
      </c>
      <c r="B55" s="24" t="s">
        <v>65</v>
      </c>
      <c r="C55" s="9">
        <v>45342491</v>
      </c>
      <c r="D55" s="24" t="s">
        <v>3</v>
      </c>
      <c r="E55" s="41">
        <v>10106.799999999999</v>
      </c>
      <c r="F55" s="26">
        <v>10106.799999999999</v>
      </c>
      <c r="G55" s="26"/>
      <c r="H55" s="27"/>
    </row>
    <row r="56" spans="1:8" ht="47.25" x14ac:dyDescent="0.25">
      <c r="A56" s="2">
        <v>39</v>
      </c>
      <c r="B56" s="49" t="s">
        <v>36</v>
      </c>
      <c r="C56" s="9">
        <v>35868224</v>
      </c>
      <c r="D56" s="24" t="s">
        <v>9</v>
      </c>
      <c r="E56" s="41">
        <v>7021</v>
      </c>
      <c r="F56" s="21">
        <v>4697</v>
      </c>
      <c r="G56" s="21">
        <v>1642</v>
      </c>
      <c r="H56" s="22">
        <v>682</v>
      </c>
    </row>
    <row r="57" spans="1:8" ht="31.5" x14ac:dyDescent="0.25">
      <c r="A57" s="2">
        <v>40</v>
      </c>
      <c r="B57" s="49" t="s">
        <v>37</v>
      </c>
      <c r="C57" s="9">
        <v>43046436</v>
      </c>
      <c r="D57" s="24" t="s">
        <v>3</v>
      </c>
      <c r="E57" s="41">
        <v>19834.7</v>
      </c>
      <c r="F57" s="21">
        <v>17138.3</v>
      </c>
      <c r="G57" s="21"/>
      <c r="H57" s="22">
        <v>2696.4</v>
      </c>
    </row>
    <row r="58" spans="1:8" ht="31.5" x14ac:dyDescent="0.25">
      <c r="A58" s="2">
        <v>41</v>
      </c>
      <c r="B58" s="49" t="s">
        <v>38</v>
      </c>
      <c r="C58" s="9">
        <v>38485457</v>
      </c>
      <c r="D58" s="24" t="s">
        <v>2</v>
      </c>
      <c r="E58" s="41">
        <v>10895</v>
      </c>
      <c r="F58" s="21">
        <v>10895</v>
      </c>
      <c r="G58" s="21"/>
      <c r="H58" s="22"/>
    </row>
    <row r="59" spans="1:8" ht="31.5" x14ac:dyDescent="0.25">
      <c r="A59" s="2">
        <v>42</v>
      </c>
      <c r="B59" s="49" t="s">
        <v>39</v>
      </c>
      <c r="C59" s="9">
        <v>38474521</v>
      </c>
      <c r="D59" s="24" t="s">
        <v>9</v>
      </c>
      <c r="E59" s="41">
        <v>3340</v>
      </c>
      <c r="F59" s="21">
        <v>1732.6</v>
      </c>
      <c r="G59" s="21">
        <v>1467.75</v>
      </c>
      <c r="H59" s="22">
        <v>139.65</v>
      </c>
    </row>
    <row r="60" spans="1:8" ht="31.5" x14ac:dyDescent="0.25">
      <c r="A60" s="2">
        <v>43</v>
      </c>
      <c r="B60" s="24" t="s">
        <v>42</v>
      </c>
      <c r="C60" s="9">
        <v>44754330</v>
      </c>
      <c r="D60" s="24" t="s">
        <v>3</v>
      </c>
      <c r="E60" s="41">
        <v>5342.61</v>
      </c>
      <c r="F60" s="26">
        <v>3521</v>
      </c>
      <c r="G60" s="26">
        <v>1721.64</v>
      </c>
      <c r="H60" s="27">
        <v>99.97</v>
      </c>
    </row>
    <row r="61" spans="1:8" ht="47.25" x14ac:dyDescent="0.25">
      <c r="A61" s="2">
        <v>44</v>
      </c>
      <c r="B61" s="49" t="s">
        <v>40</v>
      </c>
      <c r="C61" s="9">
        <v>35338913</v>
      </c>
      <c r="D61" s="24" t="s">
        <v>4</v>
      </c>
      <c r="E61" s="41">
        <v>6978</v>
      </c>
      <c r="F61" s="26">
        <v>6978</v>
      </c>
      <c r="G61" s="26"/>
      <c r="H61" s="27"/>
    </row>
    <row r="62" spans="1:8" ht="31.5" x14ac:dyDescent="0.25">
      <c r="A62" s="2">
        <v>45</v>
      </c>
      <c r="B62" s="24" t="s">
        <v>66</v>
      </c>
      <c r="C62" s="9">
        <v>23020241</v>
      </c>
      <c r="D62" s="24" t="s">
        <v>4</v>
      </c>
      <c r="E62" s="41">
        <v>64847.5</v>
      </c>
      <c r="F62" s="26">
        <v>28298</v>
      </c>
      <c r="G62" s="26">
        <v>31247.5</v>
      </c>
      <c r="H62" s="27">
        <v>5302</v>
      </c>
    </row>
    <row r="63" spans="1:8" ht="32.25" thickBot="1" x14ac:dyDescent="0.3">
      <c r="A63" s="4">
        <v>46</v>
      </c>
      <c r="B63" s="29" t="s">
        <v>41</v>
      </c>
      <c r="C63" s="16">
        <v>33791883</v>
      </c>
      <c r="D63" s="29" t="s">
        <v>4</v>
      </c>
      <c r="E63" s="30">
        <v>6535.4996000000001</v>
      </c>
      <c r="F63" s="31">
        <v>4004</v>
      </c>
      <c r="G63" s="31">
        <v>2499.4996000000001</v>
      </c>
      <c r="H63" s="32">
        <v>32</v>
      </c>
    </row>
    <row r="64" spans="1:8" ht="16.5" thickBot="1" x14ac:dyDescent="0.3">
      <c r="A64" s="5"/>
      <c r="B64" s="33" t="s">
        <v>14</v>
      </c>
      <c r="C64" s="17"/>
      <c r="D64" s="33"/>
      <c r="E64" s="35">
        <f>SUM(E34:E63)</f>
        <v>327490.07169999997</v>
      </c>
      <c r="F64" s="35">
        <f>SUM(F34:F63)</f>
        <v>263072.80859999999</v>
      </c>
      <c r="G64" s="35">
        <f t="shared" ref="F64:H64" si="1">SUM(G34:G63)</f>
        <v>52740.101300000002</v>
      </c>
      <c r="H64" s="36">
        <f t="shared" si="1"/>
        <v>11677.158299999999</v>
      </c>
    </row>
    <row r="65" spans="1:10" ht="31.5" x14ac:dyDescent="0.25">
      <c r="A65" s="11"/>
      <c r="B65" s="50" t="s">
        <v>78</v>
      </c>
      <c r="C65" s="15"/>
      <c r="D65" s="51"/>
      <c r="E65" s="52">
        <f>SUM(E64+E33+E18)</f>
        <v>1184314.7866000002</v>
      </c>
      <c r="F65" s="52">
        <f t="shared" ref="F65:H65" si="2">SUM(F64+F33+F18)</f>
        <v>600130.49879999994</v>
      </c>
      <c r="G65" s="52">
        <f t="shared" si="2"/>
        <v>432599.58131000004</v>
      </c>
      <c r="H65" s="52">
        <f t="shared" si="2"/>
        <v>151584.69840000002</v>
      </c>
      <c r="J65" s="6"/>
    </row>
  </sheetData>
  <mergeCells count="14">
    <mergeCell ref="A5:A16"/>
    <mergeCell ref="A1:H1"/>
    <mergeCell ref="A2:H2"/>
    <mergeCell ref="A3:A4"/>
    <mergeCell ref="B3:B4"/>
    <mergeCell ref="D3:D4"/>
    <mergeCell ref="C3:C4"/>
    <mergeCell ref="E3:H3"/>
    <mergeCell ref="H5:H6"/>
    <mergeCell ref="C5:C16"/>
    <mergeCell ref="D5:D6"/>
    <mergeCell ref="E5:E6"/>
    <mergeCell ref="F5:F6"/>
    <mergeCell ref="G5:G6"/>
  </mergeCells>
  <pageMargins left="0.19685039370078741" right="0.19685039370078741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Мисливський Відділ</dc:creator>
  <cp:lastModifiedBy>Мисливський Відділ</cp:lastModifiedBy>
  <cp:lastPrinted>2025-05-08T08:11:04Z</cp:lastPrinted>
  <dcterms:created xsi:type="dcterms:W3CDTF">2025-03-10T09:01:21Z</dcterms:created>
  <dcterms:modified xsi:type="dcterms:W3CDTF">2025-05-08T08:12:35Z</dcterms:modified>
</cp:coreProperties>
</file>